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8_{749EA3BE-12BC-44AD-85D9-690126F8C096}" xr6:coauthVersionLast="47" xr6:coauthVersionMax="47" xr10:uidLastSave="{00000000-0000-0000-0000-000000000000}"/>
  <bookViews>
    <workbookView xWindow="-38510" yWindow="-4510" windowWidth="38620" windowHeight="21100" tabRatio="777" xr2:uid="{00000000-000D-0000-FFFF-FFFF00000000}"/>
  </bookViews>
  <sheets>
    <sheet name="budget proposal" sheetId="2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21" l="1"/>
  <c r="F35" i="21"/>
  <c r="F33" i="21"/>
  <c r="G37" i="21"/>
  <c r="F31" i="21"/>
  <c r="I8" i="21"/>
  <c r="D12" i="21" s="1"/>
  <c r="D3" i="21" l="1"/>
  <c r="D13" i="21" l="1"/>
  <c r="D7" i="21"/>
  <c r="I36" i="21"/>
  <c r="F36" i="21" s="1"/>
  <c r="I34" i="21"/>
  <c r="F34" i="21" s="1"/>
  <c r="E31" i="21" l="1"/>
  <c r="D10" i="21"/>
  <c r="D11" i="21"/>
  <c r="D9" i="21"/>
  <c r="D8" i="21"/>
  <c r="D29" i="21" l="1"/>
  <c r="E43" i="21"/>
  <c r="E44" i="2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tc={E9E02D64-95CC-4549-80A5-C8045349BB2D}</author>
    <author>tc={8C7BE021-D47B-4CFE-BB3A-20BF2E047254}</author>
  </authors>
  <commentList>
    <comment ref="I31" authorId="0" shapeId="0" xr:uid="{E9E02D64-95CC-4549-80A5-C8045349BB2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The ratios are fixed following guidelines from UFFC
</t>
      </text>
    </comment>
    <comment ref="F32" authorId="1" shapeId="0" xr:uid="{8C7BE021-D47B-4CFE-BB3A-20BF2E047254}">
      <text>
        <t>[Threaded comment]
Your version of Excel allows you to read this threaded comment; however, any edits to it will get removed if the file is opened in a newer version of Excel. Learn more: https://go.microsoft.com/fwlink/?linkid=870924
Comment:
    If you want to play with the registration fee, this is the starting point. All fees are related to this number.</t>
      </text>
    </comment>
  </commentList>
</comments>
</file>

<file path=xl/sharedStrings.xml><?xml version="1.0" encoding="utf-8"?>
<sst xmlns="http://schemas.openxmlformats.org/spreadsheetml/2006/main" count="47" uniqueCount="46">
  <si>
    <t>Total Expenses</t>
  </si>
  <si>
    <t>number
of
attendees</t>
  </si>
  <si>
    <t>type</t>
  </si>
  <si>
    <t>Income from registration</t>
  </si>
  <si>
    <t xml:space="preserve">Total Income </t>
  </si>
  <si>
    <t>Academic (0)</t>
  </si>
  <si>
    <t>Non-Academic (0)</t>
  </si>
  <si>
    <t>local</t>
  </si>
  <si>
    <t>shipping</t>
  </si>
  <si>
    <t>materials</t>
  </si>
  <si>
    <t>Travel</t>
  </si>
  <si>
    <t>Food &amp; Drinks</t>
  </si>
  <si>
    <t>Various</t>
  </si>
  <si>
    <t>number
(-)</t>
  </si>
  <si>
    <t>annual sponsorship from IEEE-UFFC</t>
  </si>
  <si>
    <t>Accomodation</t>
  </si>
  <si>
    <t>contingency</t>
  </si>
  <si>
    <t>Registration
fee
(USD)</t>
  </si>
  <si>
    <t>total number of attendees</t>
  </si>
  <si>
    <t>expenses
(USD)</t>
  </si>
  <si>
    <t>income
(USD)</t>
  </si>
  <si>
    <t>Expected surplus</t>
  </si>
  <si>
    <t>number of staff</t>
  </si>
  <si>
    <t>number of students</t>
  </si>
  <si>
    <t xml:space="preserve">Academic (IEEE-UFFC member) </t>
  </si>
  <si>
    <t>number of local support</t>
  </si>
  <si>
    <t>hotel 6 nights for students
(Sunday to Saturday - including breakfast - 20 rooms )</t>
  </si>
  <si>
    <t>Non-Academic (IEEE-UFFC member)</t>
  </si>
  <si>
    <t>"bench fee" university (20 % of registration fees)</t>
  </si>
  <si>
    <t>dinner Sunday</t>
  </si>
  <si>
    <t>lunch + dinner Monday</t>
  </si>
  <si>
    <t>lunch + dinner Tuesday</t>
  </si>
  <si>
    <t>lunch + dinner Wednesday</t>
  </si>
  <si>
    <t>lunch + dinner Thursday</t>
  </si>
  <si>
    <t>lunch Friday</t>
  </si>
  <si>
    <t>dinner Friday - staff only</t>
  </si>
  <si>
    <t>cost
per item
(USD)</t>
  </si>
  <si>
    <t>furniture</t>
  </si>
  <si>
    <t>extension chords</t>
  </si>
  <si>
    <r>
      <t xml:space="preserve">Student or PostDoc (25)
</t>
    </r>
    <r>
      <rPr>
        <b/>
        <sz val="11"/>
        <color rgb="FFFF0000"/>
        <rFont val="Calibri"/>
        <family val="2"/>
        <scheme val="minor"/>
      </rPr>
      <t>This fee is the starting point.</t>
    </r>
  </si>
  <si>
    <t>travel Instructor 1</t>
  </si>
  <si>
    <t>travel Instructor 2</t>
  </si>
  <si>
    <t>travel Instructor 3</t>
  </si>
  <si>
    <t>ratio (these 
numbers are 
"fixed" by 
IEEE UFFC)</t>
  </si>
  <si>
    <t>hotel 7 nights for staff 
(Sunday to Saturday - including breakfast - 3 rooms )</t>
  </si>
  <si>
    <t>travel invited speaker  (travel + 2 nights)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</si>
</sst>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&quot;€&quot;\ * #,##0.00_ ;_ &quot;€&quot;\ * \-#,##0.00_ ;_ &quot;€&quot;\ * &quot;-&quot;??_ ;_ @_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22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3" fillId="3" borderId="0" applyNumberFormat="0" applyBorder="0" applyAlignment="0" applyProtection="0"/>
    <xf numFmtId="0" fontId="7" fillId="0" borderId="0"/>
  </cellStyleXfs>
  <cellXfs count="7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3" fontId="1" fillId="0" borderId="0" xfId="1" applyNumberFormat="1" applyFont="1" applyBorder="1" applyAlignment="1">
      <alignment vertical="center"/>
    </xf>
    <xf numFmtId="3" fontId="1" fillId="0" borderId="0" xfId="1" applyNumberFormat="1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3" fontId="0" fillId="6" borderId="0" xfId="0" applyNumberFormat="1" applyFill="1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3" fontId="2" fillId="6" borderId="0" xfId="0" applyNumberFormat="1" applyFont="1" applyFill="1" applyAlignment="1">
      <alignment vertical="center"/>
    </xf>
    <xf numFmtId="3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3" fontId="2" fillId="4" borderId="3" xfId="0" applyNumberFormat="1" applyFont="1" applyFill="1" applyBorder="1" applyAlignment="1">
      <alignment horizontal="center" vertical="center" wrapText="1"/>
    </xf>
    <xf numFmtId="3" fontId="2" fillId="4" borderId="3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0" fontId="8" fillId="4" borderId="7" xfId="3" applyFont="1" applyFill="1" applyBorder="1" applyAlignment="1">
      <alignment vertical="center"/>
    </xf>
    <xf numFmtId="0" fontId="8" fillId="4" borderId="1" xfId="3" applyFont="1" applyFill="1" applyBorder="1" applyAlignment="1">
      <alignment vertical="center"/>
    </xf>
    <xf numFmtId="3" fontId="8" fillId="4" borderId="1" xfId="3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0" fontId="8" fillId="4" borderId="1" xfId="0" applyFont="1" applyFill="1" applyBorder="1" applyAlignment="1">
      <alignment vertical="center"/>
    </xf>
    <xf numFmtId="0" fontId="8" fillId="4" borderId="8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vertical="center"/>
    </xf>
    <xf numFmtId="0" fontId="0" fillId="6" borderId="3" xfId="0" applyFill="1" applyBorder="1" applyAlignment="1">
      <alignment vertical="center"/>
    </xf>
    <xf numFmtId="3" fontId="0" fillId="6" borderId="3" xfId="0" applyNumberFormat="1" applyFill="1" applyBorder="1" applyAlignment="1">
      <alignment vertical="center"/>
    </xf>
    <xf numFmtId="3" fontId="0" fillId="0" borderId="3" xfId="0" applyNumberFormat="1" applyBorder="1" applyAlignment="1">
      <alignment vertical="center"/>
    </xf>
    <xf numFmtId="0" fontId="0" fillId="0" borderId="3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8" fillId="5" borderId="9" xfId="0" applyFont="1" applyFill="1" applyBorder="1" applyAlignment="1">
      <alignment vertical="center"/>
    </xf>
    <xf numFmtId="0" fontId="8" fillId="5" borderId="10" xfId="0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vertical="center"/>
    </xf>
    <xf numFmtId="0" fontId="8" fillId="5" borderId="11" xfId="0" applyFont="1" applyFill="1" applyBorder="1" applyAlignment="1">
      <alignment horizontal="center" vertical="center"/>
    </xf>
    <xf numFmtId="0" fontId="2" fillId="5" borderId="9" xfId="2" applyFont="1" applyFill="1" applyBorder="1" applyAlignment="1">
      <alignment vertical="center"/>
    </xf>
    <xf numFmtId="0" fontId="2" fillId="5" borderId="10" xfId="2" applyFont="1" applyFill="1" applyBorder="1" applyAlignment="1">
      <alignment vertical="center"/>
    </xf>
    <xf numFmtId="3" fontId="2" fillId="5" borderId="10" xfId="2" applyNumberFormat="1" applyFont="1" applyFill="1" applyBorder="1" applyAlignment="1">
      <alignment vertical="center"/>
    </xf>
    <xf numFmtId="3" fontId="2" fillId="5" borderId="10" xfId="0" applyNumberFormat="1" applyFont="1" applyFill="1" applyBorder="1" applyAlignment="1">
      <alignment vertical="center"/>
    </xf>
    <xf numFmtId="0" fontId="2" fillId="5" borderId="10" xfId="0" applyFont="1" applyFill="1" applyBorder="1" applyAlignment="1">
      <alignment vertical="center"/>
    </xf>
    <xf numFmtId="0" fontId="0" fillId="5" borderId="10" xfId="0" applyFill="1" applyBorder="1" applyAlignment="1">
      <alignment vertical="center"/>
    </xf>
    <xf numFmtId="0" fontId="2" fillId="5" borderId="11" xfId="0" applyFont="1" applyFill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0" fontId="2" fillId="8" borderId="7" xfId="0" applyFont="1" applyFill="1" applyBorder="1" applyAlignment="1">
      <alignment vertical="center"/>
    </xf>
    <xf numFmtId="0" fontId="2" fillId="8" borderId="8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3" fontId="1" fillId="0" borderId="0" xfId="1" applyNumberFormat="1" applyFont="1" applyBorder="1" applyAlignment="1">
      <alignment horizontal="center" vertical="center"/>
    </xf>
    <xf numFmtId="3" fontId="2" fillId="9" borderId="0" xfId="1" applyNumberFormat="1" applyFont="1" applyFill="1" applyBorder="1" applyAlignment="1">
      <alignment horizontal="center" vertical="center"/>
    </xf>
    <xf numFmtId="3" fontId="0" fillId="6" borderId="0" xfId="0" applyNumberFormat="1" applyFill="1" applyAlignment="1">
      <alignment horizontal="center" vertical="center"/>
    </xf>
    <xf numFmtId="3" fontId="2" fillId="6" borderId="0" xfId="0" applyNumberFormat="1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9" fillId="6" borderId="3" xfId="0" applyFont="1" applyFill="1" applyBorder="1" applyAlignment="1">
      <alignment vertical="center"/>
    </xf>
    <xf numFmtId="3" fontId="9" fillId="6" borderId="0" xfId="0" applyNumberFormat="1" applyFont="1" applyFill="1" applyAlignment="1">
      <alignment vertical="center"/>
    </xf>
    <xf numFmtId="3" fontId="9" fillId="0" borderId="0" xfId="0" applyNumberFormat="1" applyFont="1" applyAlignment="1">
      <alignment vertical="center"/>
    </xf>
    <xf numFmtId="3" fontId="8" fillId="6" borderId="0" xfId="1" applyNumberFormat="1" applyFont="1" applyFill="1" applyBorder="1" applyAlignment="1">
      <alignment vertical="center"/>
    </xf>
    <xf numFmtId="3" fontId="9" fillId="0" borderId="0" xfId="1" applyNumberFormat="1" applyFont="1" applyFill="1" applyBorder="1" applyAlignment="1">
      <alignment vertical="center"/>
    </xf>
    <xf numFmtId="3" fontId="8" fillId="6" borderId="0" xfId="0" applyNumberFormat="1" applyFont="1" applyFill="1" applyAlignment="1">
      <alignment vertical="center"/>
    </xf>
    <xf numFmtId="0" fontId="2" fillId="6" borderId="6" xfId="0" applyFont="1" applyFill="1" applyBorder="1" applyAlignment="1">
      <alignment horizontal="center" vertical="center" wrapText="1"/>
    </xf>
  </cellXfs>
  <cellStyles count="5">
    <cellStyle name="40% - Accent5" xfId="2" builtinId="47"/>
    <cellStyle name="60% - Accent5" xfId="3" builtinId="48"/>
    <cellStyle name="Currency" xfId="1" builtinId="4"/>
    <cellStyle name="Normal" xfId="0" builtinId="0"/>
    <cellStyle name="Normal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31" dT="2025-02-02T19:22:34.68" personId="{00000000-0000-0000-0000-000000000000}" id="{E9E02D64-95CC-4549-80A5-C8045349BB2D}">
    <text xml:space="preserve">The ratios are fixed following guidelines from UFFC
</text>
  </threadedComment>
  <threadedComment ref="F32" dT="2025-02-02T19:23:23.42" personId="{00000000-0000-0000-0000-000000000000}" id="{8C7BE021-D47B-4CFE-BB3A-20BF2E047254}">
    <text>If you want to play with the registration fee, this is the starting point. All fees are related to this number.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2"/>
  <sheetViews>
    <sheetView tabSelected="1" zoomScaleNormal="100" workbookViewId="0">
      <selection activeCell="E44" sqref="E44"/>
    </sheetView>
  </sheetViews>
  <sheetFormatPr defaultColWidth="9.109375" defaultRowHeight="14.4" x14ac:dyDescent="0.3"/>
  <cols>
    <col min="1" max="1" width="49" style="1" bestFit="1" customWidth="1"/>
    <col min="2" max="2" width="8" style="1" bestFit="1" customWidth="1"/>
    <col min="3" max="3" width="8.5546875" style="7" bestFit="1" customWidth="1"/>
    <col min="4" max="4" width="9.44140625" style="7" bestFit="1" customWidth="1"/>
    <col min="5" max="5" width="7.5546875" style="7" bestFit="1" customWidth="1"/>
    <col min="6" max="6" width="11.6640625" style="1" bestFit="1" customWidth="1"/>
    <col min="7" max="7" width="10" style="1" bestFit="1" customWidth="1"/>
    <col min="8" max="8" width="36.33203125" style="2" bestFit="1" customWidth="1"/>
    <col min="9" max="9" width="12.109375" style="9" customWidth="1"/>
    <col min="10" max="10" width="10.6640625" style="1" customWidth="1"/>
    <col min="11" max="11" width="5.33203125" style="1" bestFit="1" customWidth="1"/>
    <col min="12" max="12" width="8" style="1" bestFit="1" customWidth="1"/>
    <col min="13" max="14" width="8.5546875" style="1" bestFit="1" customWidth="1"/>
    <col min="15" max="15" width="7.5546875" style="1" bestFit="1" customWidth="1"/>
    <col min="16" max="16" width="9.44140625" style="1" bestFit="1" customWidth="1"/>
    <col min="17" max="17" width="10" style="1" bestFit="1" customWidth="1"/>
    <col min="18" max="18" width="36.33203125" style="2" bestFit="1" customWidth="1"/>
    <col min="19" max="19" width="5.109375" style="1" bestFit="1" customWidth="1"/>
    <col min="20" max="20" width="10.6640625" style="1" customWidth="1"/>
    <col min="21" max="21" width="54.88671875" style="1" bestFit="1" customWidth="1"/>
    <col min="22" max="22" width="8" style="1" bestFit="1" customWidth="1"/>
    <col min="23" max="24" width="8.5546875" style="1" bestFit="1" customWidth="1"/>
    <col min="25" max="25" width="7.5546875" style="1" bestFit="1" customWidth="1"/>
    <col min="26" max="26" width="10.5546875" style="1" bestFit="1" customWidth="1"/>
    <col min="27" max="27" width="9.109375" style="1"/>
    <col min="28" max="28" width="36.33203125" style="1" bestFit="1" customWidth="1"/>
    <col min="29" max="29" width="5.109375" style="1" bestFit="1" customWidth="1"/>
    <col min="30" max="16384" width="9.109375" style="1"/>
  </cols>
  <sheetData>
    <row r="1" spans="1:18" s="5" customFormat="1" ht="43.2" x14ac:dyDescent="0.3">
      <c r="A1" s="21"/>
      <c r="B1" s="22" t="s">
        <v>13</v>
      </c>
      <c r="C1" s="23" t="s">
        <v>36</v>
      </c>
      <c r="D1" s="23" t="s">
        <v>19</v>
      </c>
      <c r="E1" s="23" t="s">
        <v>20</v>
      </c>
      <c r="F1" s="24"/>
      <c r="G1" s="25"/>
      <c r="H1" s="25"/>
      <c r="I1" s="26"/>
    </row>
    <row r="2" spans="1:18" s="2" customFormat="1" x14ac:dyDescent="0.3">
      <c r="A2" s="41" t="s">
        <v>15</v>
      </c>
      <c r="B2" s="42"/>
      <c r="C2" s="42"/>
      <c r="D2" s="71"/>
      <c r="E2" s="43"/>
      <c r="F2" s="44"/>
      <c r="G2" s="45"/>
      <c r="H2" s="46"/>
      <c r="I2" s="47"/>
    </row>
    <row r="3" spans="1:18" s="2" customFormat="1" ht="28.8" x14ac:dyDescent="0.3">
      <c r="A3" s="28" t="s">
        <v>44</v>
      </c>
      <c r="B3" s="1"/>
      <c r="C3" s="1"/>
      <c r="D3" s="10">
        <f>B3*C3</f>
        <v>0</v>
      </c>
      <c r="E3" s="7"/>
      <c r="F3" s="7"/>
      <c r="G3" s="1"/>
      <c r="I3" s="29"/>
    </row>
    <row r="4" spans="1:18" ht="28.8" x14ac:dyDescent="0.3">
      <c r="A4" s="28" t="s">
        <v>26</v>
      </c>
      <c r="B4" s="7"/>
      <c r="D4" s="10">
        <f>B4*C4</f>
        <v>0</v>
      </c>
      <c r="F4" s="8"/>
      <c r="I4" s="30"/>
      <c r="R4" s="1"/>
    </row>
    <row r="5" spans="1:18" x14ac:dyDescent="0.3">
      <c r="A5" s="31"/>
      <c r="B5" s="7"/>
      <c r="D5" s="10"/>
      <c r="F5" s="7"/>
      <c r="H5" s="59" t="s">
        <v>25</v>
      </c>
      <c r="I5" s="60">
        <v>3</v>
      </c>
      <c r="R5" s="1"/>
    </row>
    <row r="6" spans="1:18" x14ac:dyDescent="0.3">
      <c r="A6" s="27" t="s">
        <v>11</v>
      </c>
      <c r="B6" s="6"/>
      <c r="C6" s="6"/>
      <c r="D6" s="72"/>
      <c r="E6" s="6"/>
      <c r="F6" s="7"/>
      <c r="G6" s="7"/>
      <c r="H6" s="31" t="s">
        <v>23</v>
      </c>
      <c r="I6" s="29">
        <v>31</v>
      </c>
      <c r="R6" s="1"/>
    </row>
    <row r="7" spans="1:18" x14ac:dyDescent="0.3">
      <c r="A7" s="31" t="s">
        <v>29</v>
      </c>
      <c r="B7" s="7"/>
      <c r="D7" s="73">
        <f t="shared" ref="D7:D13" si="0">B7*C7</f>
        <v>0</v>
      </c>
      <c r="F7" s="7"/>
      <c r="H7" s="31" t="s">
        <v>22</v>
      </c>
      <c r="I7" s="29">
        <v>6</v>
      </c>
      <c r="R7" s="1"/>
    </row>
    <row r="8" spans="1:18" x14ac:dyDescent="0.3">
      <c r="A8" s="31" t="s">
        <v>30</v>
      </c>
      <c r="B8" s="7"/>
      <c r="D8" s="73">
        <f t="shared" si="0"/>
        <v>0</v>
      </c>
      <c r="F8" s="7"/>
      <c r="H8" s="61" t="s">
        <v>18</v>
      </c>
      <c r="I8" s="62">
        <f>SUM(I5:I7)</f>
        <v>40</v>
      </c>
      <c r="R8" s="1"/>
    </row>
    <row r="9" spans="1:18" x14ac:dyDescent="0.3">
      <c r="A9" s="31" t="s">
        <v>31</v>
      </c>
      <c r="B9" s="7"/>
      <c r="D9" s="73">
        <f t="shared" si="0"/>
        <v>0</v>
      </c>
      <c r="F9" s="7"/>
      <c r="H9" s="1"/>
      <c r="I9" s="29"/>
      <c r="R9" s="1"/>
    </row>
    <row r="10" spans="1:18" x14ac:dyDescent="0.3">
      <c r="A10" s="31" t="s">
        <v>32</v>
      </c>
      <c r="B10" s="7"/>
      <c r="D10" s="73">
        <f t="shared" si="0"/>
        <v>0</v>
      </c>
      <c r="F10" s="7"/>
      <c r="H10" s="1"/>
      <c r="I10" s="29"/>
      <c r="R10" s="1"/>
    </row>
    <row r="11" spans="1:18" x14ac:dyDescent="0.3">
      <c r="A11" s="31" t="s">
        <v>33</v>
      </c>
      <c r="B11" s="7"/>
      <c r="D11" s="73">
        <f t="shared" si="0"/>
        <v>0</v>
      </c>
      <c r="F11" s="7"/>
      <c r="H11" s="1"/>
      <c r="I11" s="29"/>
      <c r="R11" s="1"/>
    </row>
    <row r="12" spans="1:18" x14ac:dyDescent="0.3">
      <c r="A12" s="1" t="s">
        <v>34</v>
      </c>
      <c r="B12" s="7"/>
      <c r="D12" s="73">
        <f t="shared" si="0"/>
        <v>0</v>
      </c>
      <c r="F12" s="7"/>
      <c r="H12" s="1"/>
      <c r="I12" s="29"/>
      <c r="R12" s="1"/>
    </row>
    <row r="13" spans="1:18" x14ac:dyDescent="0.3">
      <c r="A13" s="31" t="s">
        <v>35</v>
      </c>
      <c r="B13" s="7"/>
      <c r="D13" s="73">
        <f t="shared" si="0"/>
        <v>0</v>
      </c>
      <c r="F13" s="7"/>
      <c r="H13" s="1"/>
      <c r="I13" s="29"/>
      <c r="R13" s="1"/>
    </row>
    <row r="14" spans="1:18" x14ac:dyDescent="0.3">
      <c r="C14" s="1"/>
      <c r="D14" s="10"/>
      <c r="E14" s="1"/>
      <c r="F14" s="7"/>
      <c r="H14" s="1"/>
      <c r="I14" s="29"/>
      <c r="R14" s="1"/>
    </row>
    <row r="15" spans="1:18" x14ac:dyDescent="0.3">
      <c r="A15" s="27" t="s">
        <v>10</v>
      </c>
      <c r="B15" s="11"/>
      <c r="C15" s="11"/>
      <c r="D15" s="74"/>
      <c r="E15" s="11"/>
      <c r="F15" s="7"/>
      <c r="H15" s="1"/>
      <c r="I15" s="29"/>
      <c r="R15" s="1"/>
    </row>
    <row r="16" spans="1:18" s="13" customFormat="1" x14ac:dyDescent="0.3">
      <c r="A16" s="31" t="s">
        <v>40</v>
      </c>
      <c r="B16" s="7"/>
      <c r="C16" s="7"/>
      <c r="D16" s="73">
        <v>0</v>
      </c>
      <c r="E16" s="7"/>
      <c r="F16" s="12"/>
      <c r="I16" s="32"/>
    </row>
    <row r="17" spans="1:18" x14ac:dyDescent="0.3">
      <c r="A17" s="31" t="s">
        <v>41</v>
      </c>
      <c r="B17" s="7"/>
      <c r="D17" s="73">
        <v>0</v>
      </c>
      <c r="F17" s="7"/>
      <c r="H17" s="1"/>
      <c r="I17" s="29"/>
      <c r="R17" s="1"/>
    </row>
    <row r="18" spans="1:18" x14ac:dyDescent="0.3">
      <c r="A18" s="31" t="s">
        <v>42</v>
      </c>
      <c r="B18" s="7"/>
      <c r="D18" s="73">
        <v>0</v>
      </c>
      <c r="F18" s="7"/>
      <c r="H18" s="1"/>
      <c r="I18" s="29"/>
      <c r="R18" s="1"/>
    </row>
    <row r="19" spans="1:18" x14ac:dyDescent="0.3">
      <c r="A19" s="31" t="s">
        <v>45</v>
      </c>
      <c r="B19" s="7"/>
      <c r="D19" s="75">
        <v>0</v>
      </c>
      <c r="F19" s="7"/>
      <c r="H19" s="13"/>
      <c r="I19" s="32"/>
      <c r="R19" s="1"/>
    </row>
    <row r="20" spans="1:18" x14ac:dyDescent="0.3">
      <c r="A20" s="31"/>
      <c r="B20" s="7"/>
      <c r="D20" s="73"/>
      <c r="F20" s="7"/>
      <c r="H20" s="13"/>
      <c r="I20" s="32"/>
      <c r="R20" s="1"/>
    </row>
    <row r="21" spans="1:18" x14ac:dyDescent="0.3">
      <c r="A21" s="27" t="s">
        <v>12</v>
      </c>
      <c r="B21" s="11"/>
      <c r="C21" s="11"/>
      <c r="D21" s="76"/>
      <c r="E21" s="11"/>
      <c r="F21" s="7"/>
      <c r="H21" s="1"/>
      <c r="I21" s="29"/>
      <c r="R21" s="1"/>
    </row>
    <row r="22" spans="1:18" s="13" customFormat="1" x14ac:dyDescent="0.3">
      <c r="A22" s="31" t="s">
        <v>9</v>
      </c>
      <c r="B22" s="7"/>
      <c r="C22" s="7"/>
      <c r="D22" s="73">
        <v>0</v>
      </c>
      <c r="E22" s="1"/>
      <c r="F22" s="12"/>
      <c r="I22" s="32"/>
    </row>
    <row r="23" spans="1:18" x14ac:dyDescent="0.3">
      <c r="A23" s="31" t="s">
        <v>8</v>
      </c>
      <c r="B23" s="7"/>
      <c r="D23" s="73">
        <v>0</v>
      </c>
      <c r="E23" s="13"/>
      <c r="F23" s="7"/>
      <c r="H23" s="1"/>
      <c r="I23" s="29"/>
      <c r="R23" s="1"/>
    </row>
    <row r="24" spans="1:18" x14ac:dyDescent="0.3">
      <c r="A24" s="31" t="s">
        <v>16</v>
      </c>
      <c r="B24" s="7"/>
      <c r="D24" s="73">
        <v>0</v>
      </c>
      <c r="F24" s="7"/>
      <c r="H24" s="1"/>
      <c r="I24" s="29"/>
      <c r="R24" s="1"/>
    </row>
    <row r="25" spans="1:18" x14ac:dyDescent="0.3">
      <c r="A25" s="1" t="s">
        <v>28</v>
      </c>
      <c r="C25" s="1"/>
      <c r="D25" s="10">
        <v>0</v>
      </c>
      <c r="F25" s="7"/>
      <c r="H25" s="1"/>
      <c r="I25" s="29"/>
      <c r="R25" s="1"/>
    </row>
    <row r="26" spans="1:18" x14ac:dyDescent="0.3">
      <c r="A26" s="31" t="s">
        <v>37</v>
      </c>
      <c r="C26" s="1"/>
      <c r="D26" s="10">
        <v>0</v>
      </c>
      <c r="F26" s="7"/>
      <c r="H26" s="1"/>
      <c r="I26" s="29"/>
      <c r="R26" s="1"/>
    </row>
    <row r="27" spans="1:18" x14ac:dyDescent="0.3">
      <c r="A27" s="31" t="s">
        <v>38</v>
      </c>
      <c r="C27" s="1"/>
      <c r="D27" s="10">
        <v>0</v>
      </c>
      <c r="F27" s="7"/>
      <c r="H27" s="1"/>
      <c r="I27" s="29"/>
      <c r="R27" s="1"/>
    </row>
    <row r="28" spans="1:18" x14ac:dyDescent="0.3">
      <c r="A28" s="31"/>
      <c r="B28" s="7"/>
      <c r="F28" s="7"/>
      <c r="H28" s="1"/>
      <c r="I28" s="29"/>
      <c r="R28" s="1"/>
    </row>
    <row r="29" spans="1:18" x14ac:dyDescent="0.3">
      <c r="A29" s="52" t="s">
        <v>0</v>
      </c>
      <c r="B29" s="53"/>
      <c r="C29" s="54"/>
      <c r="D29" s="54">
        <f>SUM(D2:D28)</f>
        <v>0</v>
      </c>
      <c r="E29" s="54"/>
      <c r="F29" s="55"/>
      <c r="G29" s="56"/>
      <c r="H29" s="57"/>
      <c r="I29" s="58"/>
      <c r="R29" s="1"/>
    </row>
    <row r="30" spans="1:18" s="2" customFormat="1" ht="57.6" x14ac:dyDescent="0.3">
      <c r="A30" s="33"/>
      <c r="C30" s="14"/>
      <c r="D30" s="14"/>
      <c r="E30" s="66"/>
      <c r="F30" s="67" t="s">
        <v>17</v>
      </c>
      <c r="G30" s="68" t="s">
        <v>1</v>
      </c>
      <c r="H30" s="69" t="s">
        <v>2</v>
      </c>
      <c r="I30" s="77" t="s">
        <v>43</v>
      </c>
    </row>
    <row r="31" spans="1:18" s="2" customFormat="1" x14ac:dyDescent="0.3">
      <c r="A31" s="31" t="s">
        <v>3</v>
      </c>
      <c r="B31" s="1"/>
      <c r="C31" s="7"/>
      <c r="D31" s="7"/>
      <c r="E31" s="3">
        <f>(G31*F31+F33*G33+F34*G34+F35*G35+F36*G36)</f>
        <v>0</v>
      </c>
      <c r="F31" s="64">
        <f>I31*$F$32</f>
        <v>0</v>
      </c>
      <c r="G31" s="15">
        <v>10</v>
      </c>
      <c r="H31" s="16" t="s">
        <v>7</v>
      </c>
      <c r="I31" s="29">
        <v>0.5</v>
      </c>
    </row>
    <row r="32" spans="1:18" s="2" customFormat="1" ht="28.8" x14ac:dyDescent="0.3">
      <c r="A32" s="33"/>
      <c r="F32" s="65">
        <v>0</v>
      </c>
      <c r="G32" s="2">
        <v>15</v>
      </c>
      <c r="H32" s="70" t="s">
        <v>39</v>
      </c>
      <c r="I32" s="29">
        <v>1</v>
      </c>
    </row>
    <row r="33" spans="1:18" x14ac:dyDescent="0.3">
      <c r="A33" s="31"/>
      <c r="E33" s="3"/>
      <c r="F33" s="64">
        <f>I33*$F$32</f>
        <v>0</v>
      </c>
      <c r="G33" s="2">
        <v>5</v>
      </c>
      <c r="H33" s="1" t="s">
        <v>24</v>
      </c>
      <c r="I33" s="29">
        <v>4</v>
      </c>
      <c r="R33" s="1"/>
    </row>
    <row r="34" spans="1:18" x14ac:dyDescent="0.3">
      <c r="A34" s="31"/>
      <c r="E34" s="3"/>
      <c r="F34" s="64">
        <f>I34*$F$32</f>
        <v>0</v>
      </c>
      <c r="G34" s="2">
        <v>0</v>
      </c>
      <c r="H34" s="1" t="s">
        <v>5</v>
      </c>
      <c r="I34" s="29">
        <f>I33*1.25</f>
        <v>5</v>
      </c>
      <c r="R34" s="1"/>
    </row>
    <row r="35" spans="1:18" x14ac:dyDescent="0.3">
      <c r="A35" s="31"/>
      <c r="E35" s="3"/>
      <c r="F35" s="64">
        <f>I35*$F$32</f>
        <v>0</v>
      </c>
      <c r="G35" s="2">
        <v>0</v>
      </c>
      <c r="H35" s="1" t="s">
        <v>27</v>
      </c>
      <c r="I35" s="29">
        <v>6</v>
      </c>
      <c r="R35" s="1"/>
    </row>
    <row r="36" spans="1:18" x14ac:dyDescent="0.3">
      <c r="A36" s="31"/>
      <c r="E36" s="3"/>
      <c r="F36" s="64">
        <f>I36*$F$32</f>
        <v>0</v>
      </c>
      <c r="G36" s="2">
        <v>0</v>
      </c>
      <c r="H36" s="1" t="s">
        <v>6</v>
      </c>
      <c r="I36" s="29">
        <f>I35*1.25</f>
        <v>7.5</v>
      </c>
      <c r="R36" s="1"/>
    </row>
    <row r="37" spans="1:18" x14ac:dyDescent="0.3">
      <c r="A37" s="31"/>
      <c r="E37" s="3"/>
      <c r="F37" s="4"/>
      <c r="G37" s="17">
        <f>SUM(G31:G36)</f>
        <v>30</v>
      </c>
      <c r="H37" s="18" t="s">
        <v>18</v>
      </c>
      <c r="I37" s="29"/>
      <c r="R37" s="1"/>
    </row>
    <row r="38" spans="1:18" x14ac:dyDescent="0.3">
      <c r="A38" s="31"/>
      <c r="E38" s="3"/>
      <c r="F38" s="4"/>
      <c r="H38" s="1"/>
      <c r="I38" s="29"/>
      <c r="R38" s="1"/>
    </row>
    <row r="39" spans="1:18" x14ac:dyDescent="0.3">
      <c r="A39" s="31" t="s">
        <v>14</v>
      </c>
      <c r="E39" s="3">
        <v>20000</v>
      </c>
      <c r="F39" s="4"/>
      <c r="G39" s="14"/>
      <c r="H39" s="1"/>
      <c r="I39" s="29"/>
      <c r="R39" s="1"/>
    </row>
    <row r="40" spans="1:18" x14ac:dyDescent="0.3">
      <c r="A40" s="31"/>
      <c r="E40" s="3"/>
      <c r="F40" s="7"/>
      <c r="H40" s="1"/>
      <c r="I40" s="29"/>
      <c r="R40" s="1"/>
    </row>
    <row r="41" spans="1:18" x14ac:dyDescent="0.3">
      <c r="A41" s="31"/>
      <c r="E41" s="3"/>
      <c r="F41" s="7"/>
      <c r="H41" s="1"/>
      <c r="I41" s="34"/>
      <c r="R41" s="1"/>
    </row>
    <row r="42" spans="1:18" x14ac:dyDescent="0.3">
      <c r="A42" s="31"/>
      <c r="E42" s="3"/>
      <c r="F42" s="7"/>
      <c r="H42" s="1"/>
      <c r="I42" s="29"/>
      <c r="R42" s="1"/>
    </row>
    <row r="43" spans="1:18" s="13" customFormat="1" x14ac:dyDescent="0.3">
      <c r="A43" s="48" t="s">
        <v>4</v>
      </c>
      <c r="B43" s="49"/>
      <c r="C43" s="50"/>
      <c r="D43" s="50"/>
      <c r="E43" s="50">
        <f>SUM(E30:E42)</f>
        <v>20000</v>
      </c>
      <c r="F43" s="50"/>
      <c r="G43" s="49"/>
      <c r="H43" s="49"/>
      <c r="I43" s="51"/>
    </row>
    <row r="44" spans="1:18" s="10" customFormat="1" x14ac:dyDescent="0.3">
      <c r="A44" s="35" t="s">
        <v>21</v>
      </c>
      <c r="B44" s="36"/>
      <c r="C44" s="37"/>
      <c r="D44" s="37"/>
      <c r="E44" s="37">
        <f>E43-D29</f>
        <v>20000</v>
      </c>
      <c r="F44" s="38"/>
      <c r="G44" s="39"/>
      <c r="H44" s="39"/>
      <c r="I44" s="40"/>
    </row>
    <row r="45" spans="1:18" s="19" customFormat="1" x14ac:dyDescent="0.3">
      <c r="I45" s="20"/>
    </row>
    <row r="46" spans="1:18" x14ac:dyDescent="0.3">
      <c r="A46" s="2"/>
      <c r="B46" s="9"/>
      <c r="C46" s="1"/>
      <c r="D46" s="1"/>
      <c r="E46" s="1"/>
      <c r="H46" s="1"/>
      <c r="I46" s="1"/>
      <c r="K46" s="2"/>
      <c r="R46" s="1"/>
    </row>
    <row r="47" spans="1:18" x14ac:dyDescent="0.3">
      <c r="A47" s="5"/>
      <c r="B47" s="63"/>
      <c r="C47" s="1"/>
      <c r="D47" s="1"/>
      <c r="E47" s="1"/>
      <c r="H47" s="1"/>
      <c r="I47" s="1"/>
      <c r="K47" s="2"/>
      <c r="R47" s="1"/>
    </row>
    <row r="48" spans="1:18" x14ac:dyDescent="0.3">
      <c r="A48" s="2"/>
      <c r="B48" s="9"/>
      <c r="C48" s="1"/>
      <c r="D48" s="1"/>
      <c r="E48" s="1"/>
      <c r="H48" s="1"/>
      <c r="I48" s="1"/>
      <c r="K48" s="2"/>
      <c r="R48" s="1"/>
    </row>
    <row r="49" spans="1:18" x14ac:dyDescent="0.3">
      <c r="A49" s="2"/>
      <c r="B49" s="9"/>
      <c r="C49" s="1"/>
      <c r="D49" s="1"/>
      <c r="E49" s="1"/>
      <c r="H49" s="1"/>
      <c r="I49" s="1"/>
      <c r="K49" s="2"/>
      <c r="R49" s="1"/>
    </row>
    <row r="50" spans="1:18" x14ac:dyDescent="0.3">
      <c r="A50" s="2"/>
      <c r="B50" s="9"/>
      <c r="C50" s="1"/>
      <c r="D50" s="1"/>
      <c r="E50" s="1"/>
      <c r="H50" s="1"/>
      <c r="I50" s="1"/>
      <c r="K50" s="2"/>
      <c r="R50" s="1"/>
    </row>
    <row r="51" spans="1:18" x14ac:dyDescent="0.3">
      <c r="A51" s="2"/>
      <c r="B51" s="9"/>
      <c r="C51" s="1"/>
      <c r="D51" s="1"/>
      <c r="E51" s="1"/>
      <c r="H51" s="1"/>
      <c r="I51" s="1"/>
      <c r="K51" s="2"/>
      <c r="R51" s="1"/>
    </row>
    <row r="52" spans="1:18" x14ac:dyDescent="0.3">
      <c r="C52" s="1"/>
      <c r="D52" s="1"/>
      <c r="E52" s="1"/>
    </row>
  </sheetData>
  <conditionalFormatting sqref="E44">
    <cfRule type="colorScale" priority="1">
      <colorScale>
        <cfvo type="min"/>
        <cfvo type="num" val="0"/>
        <cfvo type="max"/>
        <color theme="5" tint="0.39997558519241921"/>
        <color rgb="FFFCFCFF"/>
        <color theme="4" tint="0.39997558519241921"/>
      </colorScale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proposal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2015-06-05T18:17:20Z</dcterms:created>
  <dcterms:modified xsi:type="dcterms:W3CDTF">2026-06-04T17:05:29Z</dcterms:modified>
</cp:coreProperties>
</file>